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ructuurmaker-my.sharepoint.com/personal/roeljanssen_structuurmakers_nl/Documents/Bureaublad/"/>
    </mc:Choice>
  </mc:AlternateContent>
  <xr:revisionPtr revIDLastSave="83" documentId="8_{4C31F120-BDED-46DF-8555-B75CBD1820F8}" xr6:coauthVersionLast="47" xr6:coauthVersionMax="47" xr10:uidLastSave="{3A0A7CA1-B2B5-41E7-8876-E09F5A584C2B}"/>
  <bookViews>
    <workbookView xWindow="-108" yWindow="-108" windowWidth="23256" windowHeight="13176" xr2:uid="{31A77C45-F41D-4FB5-9F83-90AC4D92C0D9}"/>
  </bookViews>
  <sheets>
    <sheet name="Blad1" sheetId="1" r:id="rId1"/>
  </sheets>
  <calcPr calcId="191029"/>
  <pivotCaches>
    <pivotCache cacheId="11" r:id="rId2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1" l="1" a="1"/>
  <c r="H15" i="1" s="1"/>
  <c r="E15" i="1" a="1"/>
  <c r="E15" i="1" s="1"/>
  <c r="F10" i="1"/>
  <c r="F11" i="1"/>
  <c r="F12" i="1"/>
  <c r="F9" i="1"/>
  <c r="F1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<sst xmlns="http://schemas.openxmlformats.org/spreadsheetml/2006/main" count="50" uniqueCount="28">
  <si>
    <t>Merk</t>
  </si>
  <si>
    <t>Coca-Cola</t>
  </si>
  <si>
    <t>Pepsi</t>
  </si>
  <si>
    <t>Pepsi Max</t>
  </si>
  <si>
    <t>Coca-Cola Max</t>
  </si>
  <si>
    <t>Volume</t>
  </si>
  <si>
    <t>Ruud</t>
  </si>
  <si>
    <t>Simone</t>
  </si>
  <si>
    <t>Rashid</t>
  </si>
  <si>
    <t>Aisha</t>
  </si>
  <si>
    <t>Emine</t>
  </si>
  <si>
    <t>Marieke</t>
  </si>
  <si>
    <t>Noah</t>
  </si>
  <si>
    <t>Rody</t>
  </si>
  <si>
    <t>Fay</t>
  </si>
  <si>
    <t>Voornaam</t>
  </si>
  <si>
    <t>Stijn</t>
  </si>
  <si>
    <t>Yessin</t>
  </si>
  <si>
    <t>Olivia</t>
  </si>
  <si>
    <t>Emma</t>
  </si>
  <si>
    <t>Luca</t>
  </si>
  <si>
    <t>Lois</t>
  </si>
  <si>
    <t>Verkopen 1e kwartaal (in liters)</t>
  </si>
  <si>
    <t>Eric</t>
  </si>
  <si>
    <t>Rijlabels</t>
  </si>
  <si>
    <t>Eindtotaal</t>
  </si>
  <si>
    <t>Som van Volume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</si>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</sst>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3" fillId="0" borderId="0" xfId="0" applyFont="1"/>
    <xf numFmtId="164" fontId="0" fillId="0" borderId="0" xfId="1" applyNumberFormat="1" applyFont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64" fontId="4" fillId="0" borderId="0" xfId="0" applyNumberFormat="1" applyFont="1"/>
    <xf numFmtId="0" fontId="4" fillId="0" borderId="0" xfId="0" applyFont="1"/>
    <xf numFmtId="164" fontId="4" fillId="0" borderId="0" xfId="1" applyNumberFormat="1" applyFont="1"/>
    <xf numFmtId="0" fontId="2" fillId="3" borderId="0" xfId="0" applyFont="1" applyFill="1"/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87922</xdr:colOff>
      <xdr:row>0</xdr:row>
      <xdr:rowOff>105506</xdr:rowOff>
    </xdr:from>
    <xdr:to>
      <xdr:col>5</xdr:col>
      <xdr:colOff>527537</xdr:colOff>
      <xdr:row>5</xdr:row>
      <xdr:rowOff>17582</xdr:rowOff>
    </xdr:to>
    <xdr:sp macro="" textlink="">
      <xdr:nvSpPr>
        <xdr:cNvPr id="2" name="Rechthoek 1">
          <a:extLst>
            <a:ext uri="{FF2B5EF4-FFF2-40B4-BE49-F238E27FC236}">
              <a16:creationId xmlns:a16="http://schemas.microsoft.com/office/drawing/2014/main" id="{B11FBF24-5B92-7579-CABC-E397C73F6008}"/>
            </a:ext>
          </a:extLst>
        </xdr:cNvPr>
        <xdr:cNvSpPr/>
      </xdr:nvSpPr>
      <xdr:spPr>
        <a:xfrm>
          <a:off x="3118337" y="105506"/>
          <a:ext cx="1565031" cy="908538"/>
        </a:xfrm>
        <a:prstGeom prst="rect">
          <a:avLst/>
        </a:prstGeom>
        <a:solidFill>
          <a:srgbClr val="C00000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nl-NL" sz="1100"/>
            <a:t>GROEPEREN.PER</a:t>
          </a:r>
        </a:p>
        <a:p>
          <a:pPr algn="l"/>
          <a:endParaRPr lang="nl-NL" sz="1100"/>
        </a:p>
        <a:p>
          <a:pPr algn="l"/>
          <a:r>
            <a:rPr lang="nl-NL" sz="1100" i="1"/>
            <a:t>Alleen</a:t>
          </a:r>
          <a:r>
            <a:rPr lang="nl-NL" sz="1100" i="1" baseline="0"/>
            <a:t> beschikbaar in Microsoft Excel 365</a:t>
          </a:r>
          <a:endParaRPr lang="nl-NL" sz="1100" i="1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el Janssen | Structuurmakers" refreshedDate="45705.423661921297" createdVersion="8" refreshedVersion="8" minRefreshableVersion="3" recordCount="16" xr:uid="{445EE57C-A1E8-4D56-B5E5-FF7E3902638B}">
  <cacheSource type="worksheet">
    <worksheetSource ref="A4:C20" sheet="Blad1"/>
  </cacheSource>
  <cacheFields count="3">
    <cacheField name="Voornaam" numFmtId="0">
      <sharedItems/>
    </cacheField>
    <cacheField name="Merk" numFmtId="0">
      <sharedItems count="4">
        <s v="Coca-Cola Max"/>
        <s v="Pepsi Max"/>
        <s v="Coca-Cola"/>
        <s v="Pepsi"/>
      </sharedItems>
    </cacheField>
    <cacheField name="Volume" numFmtId="164">
      <sharedItems containsSemiMixedTypes="0" containsString="0" containsNumber="1" containsInteger="1" minValue="1470" maxValue="99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s v="Simone"/>
    <x v="0"/>
    <n v="8720"/>
  </r>
  <r>
    <s v="Rashid"/>
    <x v="1"/>
    <n v="8093"/>
  </r>
  <r>
    <s v="Emine"/>
    <x v="2"/>
    <n v="4001"/>
  </r>
  <r>
    <s v="Ruud"/>
    <x v="3"/>
    <n v="8563"/>
  </r>
  <r>
    <s v="Aisha"/>
    <x v="0"/>
    <n v="8169"/>
  </r>
  <r>
    <s v="Yessin"/>
    <x v="3"/>
    <n v="2682"/>
  </r>
  <r>
    <s v="Marieke"/>
    <x v="2"/>
    <n v="5879"/>
  </r>
  <r>
    <s v="Noah"/>
    <x v="1"/>
    <n v="7908"/>
  </r>
  <r>
    <s v="Rody"/>
    <x v="0"/>
    <n v="9913"/>
  </r>
  <r>
    <s v="Fay"/>
    <x v="3"/>
    <n v="4243"/>
  </r>
  <r>
    <s v="Olivia"/>
    <x v="1"/>
    <n v="8522"/>
  </r>
  <r>
    <s v="Stijn"/>
    <x v="2"/>
    <n v="1470"/>
  </r>
  <r>
    <s v="Luca"/>
    <x v="0"/>
    <n v="7663"/>
  </r>
  <r>
    <s v="Emma"/>
    <x v="1"/>
    <n v="8315"/>
  </r>
  <r>
    <s v="Lois"/>
    <x v="2"/>
    <n v="5692"/>
  </r>
  <r>
    <s v="Eric"/>
    <x v="3"/>
    <n v="34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F0FD59-7EFA-497C-874F-3675C922435F}" name="Draaitabel3" cacheId="11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>
  <location ref="H8:I13" firstHeaderRow="1" firstDataRow="1" firstDataCol="1"/>
  <pivotFields count="3">
    <pivotField showAll="0"/>
    <pivotField axis="axisRow" showAll="0">
      <items count="5">
        <item x="2"/>
        <item x="0"/>
        <item x="3"/>
        <item x="1"/>
        <item t="default"/>
      </items>
    </pivotField>
    <pivotField dataField="1" numFmtId="164"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om van Volume" fld="2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1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F0DC266-AE43-4C64-8A1B-364F8CDFF592}">
  <we:reference id="wa104381504" version="1.0.0.0" store="nl-NL" storeType="OMEX"/>
  <we:alternateReferences>
    <we:reference id="wa104381504" version="1.0.0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315FE-F25E-4906-9E10-BF4CA32C9D40}">
  <dimension ref="A1:I20"/>
  <sheetViews>
    <sheetView tabSelected="1" zoomScale="130" zoomScaleNormal="130" workbookViewId="0"/>
  </sheetViews>
  <sheetFormatPr defaultRowHeight="14.4" x14ac:dyDescent="0.3"/>
  <cols>
    <col min="1" max="1" width="10.88671875" customWidth="1"/>
    <col min="2" max="2" width="16.33203125" customWidth="1"/>
    <col min="3" max="3" width="8.109375" customWidth="1"/>
    <col min="5" max="5" width="16.44140625" customWidth="1"/>
    <col min="6" max="6" width="10.77734375" bestFit="1" customWidth="1"/>
    <col min="8" max="8" width="13.33203125" bestFit="1" customWidth="1"/>
    <col min="9" max="9" width="14.88671875" bestFit="1" customWidth="1"/>
  </cols>
  <sheetData>
    <row r="1" spans="1:9" ht="21" x14ac:dyDescent="0.4">
      <c r="A1" s="1" t="s">
        <v>22</v>
      </c>
    </row>
    <row r="4" spans="1:9" x14ac:dyDescent="0.3">
      <c r="A4" s="3" t="s">
        <v>15</v>
      </c>
      <c r="B4" s="3" t="s">
        <v>0</v>
      </c>
      <c r="C4" s="4" t="s">
        <v>5</v>
      </c>
    </row>
    <row r="5" spans="1:9" x14ac:dyDescent="0.3">
      <c r="A5" t="s">
        <v>7</v>
      </c>
      <c r="B5" t="s">
        <v>4</v>
      </c>
      <c r="C5" s="2">
        <v>8720</v>
      </c>
    </row>
    <row r="6" spans="1:9" x14ac:dyDescent="0.3">
      <c r="A6" t="s">
        <v>8</v>
      </c>
      <c r="B6" t="s">
        <v>3</v>
      </c>
      <c r="C6" s="2">
        <v>8093</v>
      </c>
    </row>
    <row r="7" spans="1:9" x14ac:dyDescent="0.3">
      <c r="A7" t="s">
        <v>10</v>
      </c>
      <c r="B7" t="s">
        <v>1</v>
      </c>
      <c r="C7" s="2">
        <v>4001</v>
      </c>
    </row>
    <row r="8" spans="1:9" x14ac:dyDescent="0.3">
      <c r="A8" t="s">
        <v>6</v>
      </c>
      <c r="B8" t="s">
        <v>2</v>
      </c>
      <c r="C8" s="2">
        <v>8563</v>
      </c>
      <c r="E8" s="3" t="s">
        <v>0</v>
      </c>
      <c r="F8" s="4" t="s">
        <v>5</v>
      </c>
      <c r="H8" s="5" t="s">
        <v>24</v>
      </c>
      <c r="I8" t="s">
        <v>26</v>
      </c>
    </row>
    <row r="9" spans="1:9" x14ac:dyDescent="0.3">
      <c r="A9" t="s">
        <v>9</v>
      </c>
      <c r="B9" t="s">
        <v>4</v>
      </c>
      <c r="C9" s="2">
        <v>8169</v>
      </c>
      <c r="E9" t="s">
        <v>4</v>
      </c>
      <c r="F9" s="2">
        <f>SUMIF($B$5:$B$20,E9,$C$5:$C$20)</f>
        <v>34465</v>
      </c>
      <c r="H9" s="6" t="s">
        <v>1</v>
      </c>
      <c r="I9" s="7">
        <v>17042</v>
      </c>
    </row>
    <row r="10" spans="1:9" x14ac:dyDescent="0.3">
      <c r="A10" t="s">
        <v>17</v>
      </c>
      <c r="B10" t="s">
        <v>2</v>
      </c>
      <c r="C10" s="2">
        <v>2682</v>
      </c>
      <c r="E10" t="s">
        <v>3</v>
      </c>
      <c r="F10" s="2">
        <f t="shared" ref="F10:F12" si="0">SUMIF($B$5:$B$20,E10,$C$5:$C$20)</f>
        <v>32838</v>
      </c>
      <c r="H10" s="6" t="s">
        <v>4</v>
      </c>
      <c r="I10" s="7">
        <v>34465</v>
      </c>
    </row>
    <row r="11" spans="1:9" x14ac:dyDescent="0.3">
      <c r="A11" t="s">
        <v>11</v>
      </c>
      <c r="B11" t="s">
        <v>1</v>
      </c>
      <c r="C11" s="2">
        <v>5879</v>
      </c>
      <c r="E11" t="s">
        <v>1</v>
      </c>
      <c r="F11" s="2">
        <f t="shared" si="0"/>
        <v>17042</v>
      </c>
      <c r="H11" s="6" t="s">
        <v>2</v>
      </c>
      <c r="I11" s="7">
        <v>18912</v>
      </c>
    </row>
    <row r="12" spans="1:9" x14ac:dyDescent="0.3">
      <c r="A12" t="s">
        <v>12</v>
      </c>
      <c r="B12" t="s">
        <v>3</v>
      </c>
      <c r="C12" s="2">
        <v>7908</v>
      </c>
      <c r="E12" t="s">
        <v>2</v>
      </c>
      <c r="F12" s="2">
        <f t="shared" si="0"/>
        <v>18912</v>
      </c>
      <c r="H12" s="6" t="s">
        <v>3</v>
      </c>
      <c r="I12" s="7">
        <v>32838</v>
      </c>
    </row>
    <row r="13" spans="1:9" x14ac:dyDescent="0.3">
      <c r="A13" t="s">
        <v>13</v>
      </c>
      <c r="B13" t="s">
        <v>4</v>
      </c>
      <c r="C13" s="2">
        <v>9913</v>
      </c>
      <c r="E13" s="9" t="s">
        <v>27</v>
      </c>
      <c r="F13" s="8">
        <f>SUM(F9:F12)</f>
        <v>103257</v>
      </c>
      <c r="H13" s="6" t="s">
        <v>25</v>
      </c>
      <c r="I13" s="7">
        <v>103257</v>
      </c>
    </row>
    <row r="14" spans="1:9" x14ac:dyDescent="0.3">
      <c r="A14" t="s">
        <v>14</v>
      </c>
      <c r="B14" t="s">
        <v>2</v>
      </c>
      <c r="C14" s="2">
        <v>4243</v>
      </c>
    </row>
    <row r="15" spans="1:9" x14ac:dyDescent="0.3">
      <c r="A15" t="s">
        <v>18</v>
      </c>
      <c r="B15" t="s">
        <v>3</v>
      </c>
      <c r="C15" s="2">
        <v>8522</v>
      </c>
      <c r="E15" t="str" cm="1">
        <f t="array" ref="E15:F19">_xlfn.GROUPBY(B4:B20,C4:C20,_xleta.SUM)</f>
        <v>Coca-Cola</v>
      </c>
      <c r="F15" s="2">
        <v>17042</v>
      </c>
      <c r="H15" s="11" t="str" cm="1">
        <f t="array" ref="H15:I20">_xlfn.GROUPBY(B4:B20,C4:C20,_xleta.SUM,3,1,1)</f>
        <v>Merk</v>
      </c>
      <c r="I15" s="11" t="str">
        <v>Volume</v>
      </c>
    </row>
    <row r="16" spans="1:9" x14ac:dyDescent="0.3">
      <c r="A16" t="s">
        <v>16</v>
      </c>
      <c r="B16" t="s">
        <v>1</v>
      </c>
      <c r="C16" s="2">
        <v>1470</v>
      </c>
      <c r="E16" t="str">
        <v>Coca-Cola Max</v>
      </c>
      <c r="F16" s="2">
        <v>34465</v>
      </c>
      <c r="H16" t="str">
        <v>Coca-Cola</v>
      </c>
      <c r="I16" s="2">
        <v>17042</v>
      </c>
    </row>
    <row r="17" spans="1:9" x14ac:dyDescent="0.3">
      <c r="A17" t="s">
        <v>20</v>
      </c>
      <c r="B17" t="s">
        <v>4</v>
      </c>
      <c r="C17" s="2">
        <v>7663</v>
      </c>
      <c r="E17" t="str">
        <v>Pepsi</v>
      </c>
      <c r="F17" s="2">
        <v>18912</v>
      </c>
      <c r="H17" t="str">
        <v>Coca-Cola Max</v>
      </c>
      <c r="I17" s="2">
        <v>34465</v>
      </c>
    </row>
    <row r="18" spans="1:9" x14ac:dyDescent="0.3">
      <c r="A18" t="s">
        <v>19</v>
      </c>
      <c r="B18" t="s">
        <v>3</v>
      </c>
      <c r="C18" s="2">
        <v>8315</v>
      </c>
      <c r="E18" t="str">
        <v>Pepsi Max</v>
      </c>
      <c r="F18" s="2">
        <v>32838</v>
      </c>
      <c r="H18" t="str">
        <v>Pepsi</v>
      </c>
      <c r="I18" s="2">
        <v>18912</v>
      </c>
    </row>
    <row r="19" spans="1:9" x14ac:dyDescent="0.3">
      <c r="A19" t="s">
        <v>21</v>
      </c>
      <c r="B19" t="s">
        <v>1</v>
      </c>
      <c r="C19" s="2">
        <v>5692</v>
      </c>
      <c r="E19" s="9" t="str">
        <v>Totaal</v>
      </c>
      <c r="F19" s="10">
        <v>103257</v>
      </c>
      <c r="H19" t="str">
        <v>Pepsi Max</v>
      </c>
      <c r="I19" s="2">
        <v>32838</v>
      </c>
    </row>
    <row r="20" spans="1:9" x14ac:dyDescent="0.3">
      <c r="A20" t="s">
        <v>23</v>
      </c>
      <c r="B20" t="s">
        <v>2</v>
      </c>
      <c r="C20" s="2">
        <v>3424</v>
      </c>
      <c r="H20" s="9" t="str">
        <v>Totaal</v>
      </c>
      <c r="I20" s="10">
        <v>103257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Roel Janssen | Structuurmakers</dc:creator>
  <cp:lastModifiedBy>Roel Janssen | Structuurmakers</cp:lastModifiedBy>
  <dcterms:created xsi:type="dcterms:W3CDTF">2025-02-17T07:58:59Z</dcterms:created>
  <dcterms:modified xsi:type="dcterms:W3CDTF">2025-02-17T10:14:07Z</dcterms:modified>
</cp:coreProperties>
</file>